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Billing" sheetId="2" r:id="rId1"/>
    <sheet name="T&amp;D Losses" sheetId="1" r:id="rId2"/>
  </sheets>
  <definedNames>
    <definedName name="_xlnm.Print_Titles" localSheetId="1">'T&amp;D Losses'!$4:$5</definedName>
  </definedNames>
  <calcPr calcId="144525" fullCalcOnLoad="1"/>
</workbook>
</file>

<file path=xl/calcChain.xml><?xml version="1.0" encoding="utf-8"?>
<calcChain xmlns="http://schemas.openxmlformats.org/spreadsheetml/2006/main">
  <c r="E17" i="2" l="1"/>
  <c r="D17" i="2"/>
  <c r="F17" i="2" s="1"/>
  <c r="C17" i="2"/>
  <c r="B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H27" i="1"/>
  <c r="I27" i="1" s="1"/>
  <c r="D27" i="1"/>
  <c r="E27" i="1" s="1"/>
  <c r="H25" i="1"/>
  <c r="I25" i="1" s="1"/>
  <c r="D25" i="1"/>
  <c r="E25" i="1" s="1"/>
  <c r="H23" i="1"/>
  <c r="I23" i="1" s="1"/>
  <c r="D23" i="1"/>
  <c r="E23" i="1" s="1"/>
  <c r="H21" i="1"/>
  <c r="I21" i="1" s="1"/>
  <c r="D21" i="1"/>
  <c r="E21" i="1" s="1"/>
  <c r="H19" i="1"/>
  <c r="I19" i="1" s="1"/>
  <c r="D19" i="1"/>
  <c r="E19" i="1" s="1"/>
  <c r="H17" i="1"/>
  <c r="I17" i="1" s="1"/>
  <c r="D17" i="1"/>
  <c r="E17" i="1" s="1"/>
  <c r="H15" i="1"/>
  <c r="I15" i="1" s="1"/>
  <c r="D15" i="1"/>
  <c r="E15" i="1" s="1"/>
  <c r="H13" i="1"/>
  <c r="I13" i="1" s="1"/>
  <c r="D13" i="1"/>
  <c r="E13" i="1" s="1"/>
  <c r="H11" i="1"/>
  <c r="I11" i="1" s="1"/>
  <c r="D11" i="1"/>
  <c r="E11" i="1" s="1"/>
  <c r="H9" i="1"/>
  <c r="I9" i="1" s="1"/>
  <c r="D9" i="1"/>
  <c r="E9" i="1" s="1"/>
  <c r="G8" i="1"/>
  <c r="G10" i="1" s="1"/>
  <c r="G12" i="1" s="1"/>
  <c r="G14" i="1" s="1"/>
  <c r="G16" i="1" s="1"/>
  <c r="G18" i="1" s="1"/>
  <c r="G20" i="1" s="1"/>
  <c r="G22" i="1" s="1"/>
  <c r="G24" i="1" s="1"/>
  <c r="G26" i="1" s="1"/>
  <c r="G28" i="1" s="1"/>
  <c r="F8" i="1"/>
  <c r="F10" i="1" s="1"/>
  <c r="C8" i="1"/>
  <c r="C10" i="1" s="1"/>
  <c r="C12" i="1" s="1"/>
  <c r="C14" i="1" s="1"/>
  <c r="C16" i="1" s="1"/>
  <c r="C18" i="1" s="1"/>
  <c r="C20" i="1" s="1"/>
  <c r="C22" i="1" s="1"/>
  <c r="C24" i="1" s="1"/>
  <c r="C26" i="1" s="1"/>
  <c r="C28" i="1" s="1"/>
  <c r="B8" i="1"/>
  <c r="B10" i="1" s="1"/>
  <c r="H7" i="1"/>
  <c r="I7" i="1" s="1"/>
  <c r="D7" i="1"/>
  <c r="E7" i="1" s="1"/>
  <c r="I6" i="1"/>
  <c r="H6" i="1"/>
  <c r="E6" i="1"/>
  <c r="J6" i="1" s="1"/>
  <c r="D6" i="1"/>
  <c r="J7" i="1" l="1"/>
  <c r="B12" i="1"/>
  <c r="D10" i="1"/>
  <c r="E10" i="1" s="1"/>
  <c r="F12" i="1"/>
  <c r="H10" i="1"/>
  <c r="I10" i="1" s="1"/>
  <c r="J9" i="1"/>
  <c r="J11" i="1"/>
  <c r="J13" i="1"/>
  <c r="J15" i="1"/>
  <c r="J17" i="1"/>
  <c r="J19" i="1"/>
  <c r="J21" i="1"/>
  <c r="J23" i="1"/>
  <c r="J25" i="1"/>
  <c r="J27" i="1"/>
  <c r="D8" i="1"/>
  <c r="E8" i="1" s="1"/>
  <c r="H8" i="1"/>
  <c r="I8" i="1" s="1"/>
  <c r="J8" i="1" l="1"/>
  <c r="F14" i="1"/>
  <c r="H12" i="1"/>
  <c r="I12" i="1" s="1"/>
  <c r="B14" i="1"/>
  <c r="D12" i="1"/>
  <c r="E12" i="1" s="1"/>
  <c r="J12" i="1" s="1"/>
  <c r="J10" i="1"/>
  <c r="B16" i="1" l="1"/>
  <c r="D14" i="1"/>
  <c r="E14" i="1" s="1"/>
  <c r="F16" i="1"/>
  <c r="H14" i="1"/>
  <c r="I14" i="1" s="1"/>
  <c r="J14" i="1" l="1"/>
  <c r="F18" i="1"/>
  <c r="H16" i="1"/>
  <c r="I16" i="1" s="1"/>
  <c r="B18" i="1"/>
  <c r="D16" i="1"/>
  <c r="E16" i="1" s="1"/>
  <c r="J16" i="1" s="1"/>
  <c r="B20" i="1" l="1"/>
  <c r="D18" i="1"/>
  <c r="E18" i="1" s="1"/>
  <c r="F20" i="1"/>
  <c r="H18" i="1"/>
  <c r="I18" i="1" s="1"/>
  <c r="J18" i="1" l="1"/>
  <c r="F22" i="1"/>
  <c r="H20" i="1"/>
  <c r="I20" i="1" s="1"/>
  <c r="B22" i="1"/>
  <c r="D20" i="1"/>
  <c r="E20" i="1" s="1"/>
  <c r="J20" i="1" s="1"/>
  <c r="B24" i="1" l="1"/>
  <c r="D22" i="1"/>
  <c r="E22" i="1" s="1"/>
  <c r="F24" i="1"/>
  <c r="H22" i="1"/>
  <c r="I22" i="1" s="1"/>
  <c r="J22" i="1" l="1"/>
  <c r="F26" i="1"/>
  <c r="H24" i="1"/>
  <c r="I24" i="1" s="1"/>
  <c r="B26" i="1"/>
  <c r="D24" i="1"/>
  <c r="E24" i="1" s="1"/>
  <c r="J24" i="1" s="1"/>
  <c r="B28" i="1" l="1"/>
  <c r="D28" i="1" s="1"/>
  <c r="E28" i="1" s="1"/>
  <c r="D26" i="1"/>
  <c r="E26" i="1" s="1"/>
  <c r="F28" i="1"/>
  <c r="H28" i="1" s="1"/>
  <c r="I28" i="1" s="1"/>
  <c r="H26" i="1"/>
  <c r="I26" i="1" s="1"/>
  <c r="J26" i="1" l="1"/>
  <c r="J28" i="1"/>
</calcChain>
</file>

<file path=xl/sharedStrings.xml><?xml version="1.0" encoding="utf-8"?>
<sst xmlns="http://schemas.openxmlformats.org/spreadsheetml/2006/main" count="65" uniqueCount="49">
  <si>
    <r>
      <t xml:space="preserve">TRANSMISSION &amp; DISTRIBUTION LINE LOSSES </t>
    </r>
    <r>
      <rPr>
        <b/>
        <u/>
        <sz val="14"/>
        <rFont val="Arial"/>
        <family val="2"/>
      </rPr>
      <t>(MONTH WISE)</t>
    </r>
  </si>
  <si>
    <t>FOR THE YEAR 2017-2018</t>
  </si>
  <si>
    <t>M E P C O</t>
  </si>
  <si>
    <t>Mil. KWH</t>
  </si>
  <si>
    <t>MONTHLY/     PROGR.</t>
  </si>
  <si>
    <t xml:space="preserve">     2017-2018</t>
  </si>
  <si>
    <t xml:space="preserve">     2016-2017</t>
  </si>
  <si>
    <t>INC/ DEC</t>
  </si>
  <si>
    <t>Target</t>
  </si>
  <si>
    <t>UNITS
RECVD</t>
  </si>
  <si>
    <t>UNITS
BILLED</t>
  </si>
  <si>
    <t>UNITS
LOST</t>
  </si>
  <si>
    <t>%AGE 
LOSS</t>
  </si>
  <si>
    <t>July</t>
  </si>
  <si>
    <t>August</t>
  </si>
  <si>
    <t>Prog: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</si>
  <si>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</si>
  <si>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</si>
  <si>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</si>
  <si>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</si>
  <si>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</si>
  <si>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</si>
  <si>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</si>
  <si>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</si>
  <si>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</si>
  <si>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 xml:space="preserve">June </t>
  </si>
  <si>
    <t>(1)</t>
  </si>
  <si>
    <r>
      <t xml:space="preserve">BILLING &amp; COLLECTION
</t>
    </r>
    <r>
      <rPr>
        <b/>
        <u/>
        <sz val="14"/>
        <rFont val="Arial"/>
        <family val="2"/>
      </rPr>
      <t>(</t>
    </r>
    <r>
      <rPr>
        <b/>
        <u/>
        <sz val="14"/>
        <color indexed="10"/>
        <rFont val="Arial"/>
        <family val="2"/>
      </rPr>
      <t>WITHOUT SUBSIDY)</t>
    </r>
  </si>
  <si>
    <t>MEPCO</t>
  </si>
  <si>
    <t>Amount in Million</t>
  </si>
  <si>
    <t>Month</t>
  </si>
  <si>
    <t>BILLING</t>
  </si>
  <si>
    <t>PAYMENT</t>
  </si>
  <si>
    <t>%AGE PAYMENT AGAINST</t>
  </si>
  <si>
    <t>Monthly</t>
  </si>
  <si>
    <t>Computed</t>
  </si>
  <si>
    <t>07/2017</t>
  </si>
  <si>
    <t>08/2017</t>
  </si>
  <si>
    <t>09/2017</t>
  </si>
  <si>
    <t>10/2017</t>
  </si>
  <si>
    <t>11/2017</t>
  </si>
  <si>
    <t>12/2017</t>
  </si>
  <si>
    <t>01/2018</t>
  </si>
  <si>
    <t>02/2018</t>
  </si>
  <si>
    <t>03/2018</t>
  </si>
  <si>
    <t>04/2018</t>
  </si>
  <si>
    <t>05/2108</t>
  </si>
  <si>
    <t>06/2018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</si>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</sst>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_)"/>
    <numFmt numFmtId="165" formatCode="0.0"/>
    <numFmt numFmtId="166" formatCode="_(* #,##0_);_(* \(#,##0\);_(* &quot;-&quot;??_);_(@_)"/>
    <numFmt numFmtId="167" formatCode="0.0_)"/>
    <numFmt numFmtId="168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u/>
      <sz val="20"/>
      <name val="Arial"/>
      <family val="2"/>
    </font>
    <font>
      <b/>
      <u/>
      <sz val="14"/>
      <name val="Arial"/>
      <family val="2"/>
    </font>
    <font>
      <b/>
      <sz val="18"/>
      <color rgb="FFFF0000"/>
      <name val="Calibri"/>
      <family val="2"/>
      <scheme val="minor"/>
    </font>
    <font>
      <u/>
      <sz val="2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name val="Arial"/>
    </font>
    <font>
      <sz val="12"/>
      <name val="Times New Roman"/>
      <family val="1"/>
    </font>
    <font>
      <sz val="12"/>
      <name val="Bookman Old Style"/>
      <family val="1"/>
    </font>
    <font>
      <sz val="11"/>
      <name val="Helv"/>
    </font>
    <font>
      <b/>
      <u/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3" fillId="0" borderId="0"/>
    <xf numFmtId="0" fontId="24" fillId="0" borderId="0"/>
    <xf numFmtId="0" fontId="2" fillId="0" borderId="0"/>
    <xf numFmtId="0" fontId="27" fillId="0" borderId="0"/>
  </cellStyleXfs>
  <cellXfs count="120">
    <xf numFmtId="0" fontId="0" fillId="0" borderId="0" xfId="0"/>
    <xf numFmtId="0" fontId="3" fillId="0" borderId="0" xfId="2" applyFont="1" applyAlignment="1">
      <alignment horizontal="center" vertical="center"/>
    </xf>
    <xf numFmtId="2" fontId="5" fillId="0" borderId="0" xfId="0" applyNumberFormat="1" applyFont="1"/>
    <xf numFmtId="0" fontId="6" fillId="0" borderId="0" xfId="2" applyFont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10" fillId="0" borderId="0" xfId="2" applyFont="1" applyBorder="1" applyAlignment="1">
      <alignment horizontal="right" vertical="center"/>
    </xf>
    <xf numFmtId="0" fontId="11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vertical="center"/>
    </xf>
    <xf numFmtId="164" fontId="14" fillId="0" borderId="15" xfId="2" applyNumberFormat="1" applyFont="1" applyBorder="1" applyAlignment="1" applyProtection="1">
      <alignment horizontal="center" vertical="center"/>
    </xf>
    <xf numFmtId="164" fontId="14" fillId="0" borderId="16" xfId="2" applyNumberFormat="1" applyFont="1" applyBorder="1" applyAlignment="1" applyProtection="1">
      <alignment horizontal="center" vertical="center"/>
    </xf>
    <xf numFmtId="164" fontId="14" fillId="0" borderId="17" xfId="2" applyNumberFormat="1" applyFont="1" applyBorder="1" applyAlignment="1" applyProtection="1">
      <alignment horizontal="center" vertical="center"/>
    </xf>
    <xf numFmtId="165" fontId="14" fillId="3" borderId="18" xfId="2" applyNumberFormat="1" applyFont="1" applyFill="1" applyBorder="1" applyAlignment="1" applyProtection="1">
      <alignment horizontal="center" vertical="center"/>
    </xf>
    <xf numFmtId="164" fontId="14" fillId="0" borderId="19" xfId="2" applyNumberFormat="1" applyFont="1" applyBorder="1" applyAlignment="1" applyProtection="1">
      <alignment horizontal="center" vertical="center"/>
    </xf>
    <xf numFmtId="165" fontId="14" fillId="0" borderId="20" xfId="2" applyNumberFormat="1" applyFont="1" applyBorder="1" applyAlignment="1" applyProtection="1">
      <alignment horizontal="center" vertical="center"/>
    </xf>
    <xf numFmtId="165" fontId="14" fillId="0" borderId="14" xfId="2" applyNumberFormat="1" applyFont="1" applyBorder="1" applyAlignment="1" applyProtection="1">
      <alignment horizontal="right" vertical="center"/>
    </xf>
    <xf numFmtId="0" fontId="15" fillId="0" borderId="21" xfId="2" applyFont="1" applyBorder="1" applyAlignment="1">
      <alignment vertical="center"/>
    </xf>
    <xf numFmtId="164" fontId="14" fillId="0" borderId="22" xfId="2" applyNumberFormat="1" applyFont="1" applyBorder="1" applyAlignment="1" applyProtection="1">
      <alignment horizontal="center" vertical="center"/>
    </xf>
    <xf numFmtId="164" fontId="14" fillId="0" borderId="23" xfId="2" applyNumberFormat="1" applyFont="1" applyBorder="1" applyAlignment="1" applyProtection="1">
      <alignment horizontal="center" vertical="center"/>
    </xf>
    <xf numFmtId="164" fontId="14" fillId="0" borderId="24" xfId="2" applyNumberFormat="1" applyFont="1" applyBorder="1" applyAlignment="1" applyProtection="1">
      <alignment horizontal="center" vertical="center"/>
    </xf>
    <xf numFmtId="165" fontId="14" fillId="3" borderId="25" xfId="2" applyNumberFormat="1" applyFont="1" applyFill="1" applyBorder="1" applyAlignment="1" applyProtection="1">
      <alignment horizontal="center" vertical="center"/>
    </xf>
    <xf numFmtId="164" fontId="14" fillId="0" borderId="26" xfId="2" applyNumberFormat="1" applyFont="1" applyBorder="1" applyAlignment="1" applyProtection="1">
      <alignment horizontal="center" vertical="center"/>
    </xf>
    <xf numFmtId="165" fontId="14" fillId="0" borderId="21" xfId="2" applyNumberFormat="1" applyFont="1" applyBorder="1" applyAlignment="1" applyProtection="1">
      <alignment horizontal="center" vertical="center"/>
    </xf>
    <xf numFmtId="165" fontId="14" fillId="0" borderId="21" xfId="2" applyNumberFormat="1" applyFont="1" applyBorder="1" applyAlignment="1" applyProtection="1">
      <alignment horizontal="right" vertical="center"/>
    </xf>
    <xf numFmtId="2" fontId="0" fillId="0" borderId="0" xfId="0" applyNumberFormat="1"/>
    <xf numFmtId="0" fontId="16" fillId="0" borderId="21" xfId="2" applyFont="1" applyBorder="1" applyAlignment="1">
      <alignment vertical="center"/>
    </xf>
    <xf numFmtId="164" fontId="17" fillId="0" borderId="22" xfId="2" applyNumberFormat="1" applyFont="1" applyBorder="1" applyAlignment="1" applyProtection="1">
      <alignment vertical="center"/>
    </xf>
    <xf numFmtId="164" fontId="17" fillId="0" borderId="27" xfId="2" applyNumberFormat="1" applyFont="1" applyBorder="1" applyAlignment="1" applyProtection="1">
      <alignment vertical="center"/>
    </xf>
    <xf numFmtId="164" fontId="17" fillId="0" borderId="24" xfId="2" applyNumberFormat="1" applyFont="1" applyBorder="1" applyAlignment="1" applyProtection="1">
      <alignment horizontal="center" vertical="center"/>
    </xf>
    <xf numFmtId="165" fontId="17" fillId="3" borderId="25" xfId="2" applyNumberFormat="1" applyFont="1" applyFill="1" applyBorder="1" applyAlignment="1" applyProtection="1">
      <alignment horizontal="center" vertical="center"/>
    </xf>
    <xf numFmtId="165" fontId="17" fillId="0" borderId="21" xfId="2" applyNumberFormat="1" applyFont="1" applyBorder="1" applyAlignment="1" applyProtection="1">
      <alignment horizontal="center" vertical="center"/>
    </xf>
    <xf numFmtId="165" fontId="17" fillId="0" borderId="21" xfId="2" applyNumberFormat="1" applyFont="1" applyBorder="1" applyAlignment="1" applyProtection="1">
      <alignment horizontal="right" vertical="center"/>
    </xf>
    <xf numFmtId="165" fontId="18" fillId="0" borderId="21" xfId="2" applyNumberFormat="1" applyFont="1" applyBorder="1" applyAlignment="1" applyProtection="1">
      <alignment horizontal="right" vertical="center"/>
    </xf>
    <xf numFmtId="164" fontId="16" fillId="0" borderId="22" xfId="2" applyNumberFormat="1" applyFont="1" applyBorder="1" applyAlignment="1" applyProtection="1">
      <alignment horizontal="center" vertical="center"/>
    </xf>
    <xf numFmtId="164" fontId="16" fillId="0" borderId="27" xfId="2" applyNumberFormat="1" applyFont="1" applyBorder="1" applyAlignment="1" applyProtection="1">
      <alignment horizontal="center" vertical="center"/>
    </xf>
    <xf numFmtId="164" fontId="16" fillId="0" borderId="24" xfId="2" applyNumberFormat="1" applyFont="1" applyBorder="1" applyAlignment="1" applyProtection="1">
      <alignment horizontal="center" vertical="center"/>
    </xf>
    <xf numFmtId="165" fontId="16" fillId="3" borderId="25" xfId="2" applyNumberFormat="1" applyFont="1" applyFill="1" applyBorder="1" applyAlignment="1" applyProtection="1">
      <alignment horizontal="center" vertical="center"/>
    </xf>
    <xf numFmtId="165" fontId="19" fillId="0" borderId="21" xfId="2" applyNumberFormat="1" applyFont="1" applyBorder="1" applyAlignment="1" applyProtection="1">
      <alignment horizontal="right" vertical="center"/>
    </xf>
    <xf numFmtId="164" fontId="14" fillId="0" borderId="26" xfId="2" applyNumberFormat="1" applyFont="1" applyFill="1" applyBorder="1" applyAlignment="1" applyProtection="1">
      <alignment horizontal="center" vertical="center"/>
    </xf>
    <xf numFmtId="164" fontId="14" fillId="0" borderId="24" xfId="2" applyNumberFormat="1" applyFont="1" applyFill="1" applyBorder="1" applyAlignment="1" applyProtection="1">
      <alignment horizontal="center" vertical="center"/>
    </xf>
    <xf numFmtId="165" fontId="19" fillId="0" borderId="21" xfId="2" applyNumberFormat="1" applyFont="1" applyBorder="1" applyAlignment="1" applyProtection="1">
      <alignment horizontal="center" vertical="center"/>
    </xf>
    <xf numFmtId="165" fontId="18" fillId="0" borderId="21" xfId="2" applyNumberFormat="1" applyFont="1" applyFill="1" applyBorder="1" applyAlignment="1" applyProtection="1">
      <alignment horizontal="right" vertical="center"/>
    </xf>
    <xf numFmtId="164" fontId="17" fillId="0" borderId="22" xfId="2" applyNumberFormat="1" applyFont="1" applyFill="1" applyBorder="1" applyAlignment="1" applyProtection="1">
      <alignment horizontal="center" vertical="center"/>
    </xf>
    <xf numFmtId="164" fontId="17" fillId="0" borderId="23" xfId="2" applyNumberFormat="1" applyFont="1" applyFill="1" applyBorder="1" applyAlignment="1" applyProtection="1">
      <alignment horizontal="center" vertical="center"/>
    </xf>
    <xf numFmtId="164" fontId="17" fillId="0" borderId="24" xfId="2" applyNumberFormat="1" applyFont="1" applyFill="1" applyBorder="1" applyAlignment="1" applyProtection="1">
      <alignment horizontal="center" vertical="center"/>
    </xf>
    <xf numFmtId="165" fontId="19" fillId="0" borderId="21" xfId="2" applyNumberFormat="1" applyFont="1" applyFill="1" applyBorder="1" applyAlignment="1" applyProtection="1">
      <alignment horizontal="right" vertical="center"/>
    </xf>
    <xf numFmtId="164" fontId="14" fillId="2" borderId="26" xfId="2" applyNumberFormat="1" applyFont="1" applyFill="1" applyBorder="1" applyAlignment="1" applyProtection="1">
      <alignment horizontal="right" vertical="center"/>
    </xf>
    <xf numFmtId="164" fontId="19" fillId="0" borderId="24" xfId="2" applyNumberFormat="1" applyFont="1" applyFill="1" applyBorder="1" applyAlignment="1" applyProtection="1">
      <alignment horizontal="center" vertical="center"/>
    </xf>
    <xf numFmtId="165" fontId="19" fillId="3" borderId="25" xfId="2" applyNumberFormat="1" applyFont="1" applyFill="1" applyBorder="1" applyAlignment="1" applyProtection="1">
      <alignment horizontal="center" vertical="center"/>
    </xf>
    <xf numFmtId="165" fontId="18" fillId="0" borderId="21" xfId="2" applyNumberFormat="1" applyFont="1" applyFill="1" applyBorder="1" applyAlignment="1" applyProtection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164" fontId="17" fillId="0" borderId="27" xfId="2" applyNumberFormat="1" applyFont="1" applyFill="1" applyBorder="1" applyAlignment="1" applyProtection="1">
      <alignment horizontal="center" vertical="center"/>
    </xf>
    <xf numFmtId="165" fontId="19" fillId="0" borderId="21" xfId="2" applyNumberFormat="1" applyFont="1" applyFill="1" applyBorder="1" applyAlignment="1" applyProtection="1">
      <alignment horizontal="center" vertical="center"/>
    </xf>
    <xf numFmtId="165" fontId="14" fillId="0" borderId="21" xfId="2" applyNumberFormat="1" applyFont="1" applyFill="1" applyBorder="1" applyAlignment="1" applyProtection="1">
      <alignment horizontal="center" vertical="center"/>
    </xf>
    <xf numFmtId="165" fontId="14" fillId="0" borderId="21" xfId="2" applyNumberFormat="1" applyFont="1" applyFill="1" applyBorder="1" applyAlignment="1" applyProtection="1">
      <alignment horizontal="right" vertical="center"/>
    </xf>
    <xf numFmtId="165" fontId="17" fillId="0" borderId="21" xfId="2" applyNumberFormat="1" applyFont="1" applyFill="1" applyBorder="1" applyAlignment="1" applyProtection="1">
      <alignment horizontal="center" vertical="center"/>
    </xf>
    <xf numFmtId="165" fontId="17" fillId="0" borderId="21" xfId="2" applyNumberFormat="1" applyFont="1" applyFill="1" applyBorder="1" applyAlignment="1" applyProtection="1">
      <alignment horizontal="right" vertical="center"/>
    </xf>
    <xf numFmtId="164" fontId="17" fillId="0" borderId="22" xfId="2" applyNumberFormat="1" applyFont="1" applyBorder="1" applyAlignment="1" applyProtection="1">
      <alignment horizontal="center" vertical="center"/>
    </xf>
    <xf numFmtId="164" fontId="17" fillId="0" borderId="23" xfId="2" applyNumberFormat="1" applyFont="1" applyBorder="1" applyAlignment="1" applyProtection="1">
      <alignment horizontal="center" vertical="center"/>
    </xf>
    <xf numFmtId="164" fontId="18" fillId="0" borderId="26" xfId="2" applyNumberFormat="1" applyFont="1" applyBorder="1" applyAlignment="1" applyProtection="1">
      <alignment horizontal="center" vertical="center"/>
    </xf>
    <xf numFmtId="164" fontId="18" fillId="0" borderId="24" xfId="2" applyNumberFormat="1" applyFont="1" applyBorder="1" applyAlignment="1" applyProtection="1">
      <alignment horizontal="center" vertical="center"/>
    </xf>
    <xf numFmtId="165" fontId="18" fillId="3" borderId="25" xfId="2" applyNumberFormat="1" applyFont="1" applyFill="1" applyBorder="1" applyAlignment="1" applyProtection="1">
      <alignment horizontal="center" vertical="center"/>
    </xf>
    <xf numFmtId="165" fontId="18" fillId="0" borderId="21" xfId="2" applyNumberFormat="1" applyFont="1" applyBorder="1" applyAlignment="1" applyProtection="1">
      <alignment horizontal="center" vertical="center"/>
    </xf>
    <xf numFmtId="164" fontId="19" fillId="0" borderId="22" xfId="2" applyNumberFormat="1" applyFont="1" applyBorder="1" applyAlignment="1" applyProtection="1">
      <alignment horizontal="center" vertical="center"/>
    </xf>
    <xf numFmtId="164" fontId="19" fillId="0" borderId="27" xfId="2" applyNumberFormat="1" applyFont="1" applyBorder="1" applyAlignment="1" applyProtection="1">
      <alignment horizontal="center" vertical="center"/>
    </xf>
    <xf numFmtId="164" fontId="19" fillId="0" borderId="24" xfId="2" applyNumberFormat="1" applyFont="1" applyBorder="1" applyAlignment="1" applyProtection="1">
      <alignment horizontal="center" vertical="center"/>
    </xf>
    <xf numFmtId="2" fontId="0" fillId="0" borderId="0" xfId="0" applyNumberFormat="1" applyAlignment="1">
      <alignment horizontal="center" vertical="center"/>
    </xf>
    <xf numFmtId="164" fontId="19" fillId="0" borderId="23" xfId="2" applyNumberFormat="1" applyFont="1" applyBorder="1" applyAlignment="1" applyProtection="1">
      <alignment horizontal="center" vertical="center"/>
    </xf>
    <xf numFmtId="166" fontId="1" fillId="0" borderId="0" xfId="1" applyNumberFormat="1" applyFont="1"/>
    <xf numFmtId="0" fontId="11" fillId="0" borderId="21" xfId="2" applyFont="1" applyBorder="1" applyAlignment="1">
      <alignment vertical="center"/>
    </xf>
    <xf numFmtId="164" fontId="14" fillId="2" borderId="26" xfId="2" applyNumberFormat="1" applyFont="1" applyFill="1" applyBorder="1" applyAlignment="1" applyProtection="1">
      <alignment horizontal="center" vertical="center"/>
    </xf>
    <xf numFmtId="164" fontId="14" fillId="2" borderId="24" xfId="2" applyNumberFormat="1" applyFont="1" applyFill="1" applyBorder="1" applyAlignment="1" applyProtection="1">
      <alignment horizontal="center" vertical="center"/>
    </xf>
    <xf numFmtId="0" fontId="21" fillId="0" borderId="28" xfId="2" applyFont="1" applyBorder="1" applyAlignment="1">
      <alignment vertical="center"/>
    </xf>
    <xf numFmtId="164" fontId="17" fillId="2" borderId="29" xfId="2" applyNumberFormat="1" applyFont="1" applyFill="1" applyBorder="1" applyAlignment="1" applyProtection="1">
      <alignment horizontal="center" vertical="center"/>
    </xf>
    <xf numFmtId="164" fontId="17" fillId="2" borderId="30" xfId="2" applyNumberFormat="1" applyFont="1" applyFill="1" applyBorder="1" applyAlignment="1" applyProtection="1">
      <alignment horizontal="center" vertical="center"/>
    </xf>
    <xf numFmtId="165" fontId="17" fillId="3" borderId="8" xfId="2" applyNumberFormat="1" applyFont="1" applyFill="1" applyBorder="1" applyAlignment="1" applyProtection="1">
      <alignment horizontal="center" vertical="center"/>
    </xf>
    <xf numFmtId="165" fontId="17" fillId="0" borderId="31" xfId="2" applyNumberFormat="1" applyFont="1" applyBorder="1" applyAlignment="1" applyProtection="1">
      <alignment horizontal="center" vertical="center"/>
    </xf>
    <xf numFmtId="165" fontId="17" fillId="0" borderId="28" xfId="2" applyNumberFormat="1" applyFont="1" applyBorder="1" applyAlignment="1" applyProtection="1">
      <alignment horizontal="right" vertical="center"/>
    </xf>
    <xf numFmtId="0" fontId="13" fillId="0" borderId="0" xfId="2" applyFont="1" applyAlignment="1">
      <alignment vertical="center"/>
    </xf>
    <xf numFmtId="167" fontId="13" fillId="0" borderId="0" xfId="2" applyNumberFormat="1" applyFont="1" applyAlignment="1" applyProtection="1">
      <alignment vertical="center"/>
    </xf>
    <xf numFmtId="0" fontId="22" fillId="0" borderId="0" xfId="2" quotePrefix="1" applyFont="1" applyAlignment="1">
      <alignment horizontal="center" vertical="center"/>
    </xf>
    <xf numFmtId="0" fontId="0" fillId="0" borderId="0" xfId="0" applyAlignment="1">
      <alignment horizontal="center"/>
    </xf>
    <xf numFmtId="168" fontId="0" fillId="0" borderId="0" xfId="0" applyNumberFormat="1"/>
    <xf numFmtId="0" fontId="3" fillId="0" borderId="0" xfId="6" applyFont="1" applyAlignment="1">
      <alignment horizontal="center" vertical="center" wrapText="1"/>
    </xf>
    <xf numFmtId="0" fontId="3" fillId="0" borderId="0" xfId="6" applyFont="1" applyAlignment="1">
      <alignment horizontal="center" vertical="center"/>
    </xf>
    <xf numFmtId="0" fontId="29" fillId="0" borderId="0" xfId="5" applyFont="1" applyAlignment="1">
      <alignment vertical="center"/>
    </xf>
    <xf numFmtId="0" fontId="30" fillId="0" borderId="0" xfId="6" applyFont="1" applyAlignment="1">
      <alignment vertical="center"/>
    </xf>
    <xf numFmtId="0" fontId="13" fillId="0" borderId="32" xfId="6" applyFont="1" applyBorder="1" applyAlignment="1">
      <alignment horizontal="right" vertical="center"/>
    </xf>
    <xf numFmtId="0" fontId="16" fillId="0" borderId="33" xfId="6" applyFont="1" applyBorder="1" applyAlignment="1">
      <alignment horizontal="center" vertical="center" wrapText="1"/>
    </xf>
    <xf numFmtId="0" fontId="16" fillId="0" borderId="34" xfId="6" applyFont="1" applyBorder="1" applyAlignment="1">
      <alignment horizontal="center" vertical="center" wrapText="1"/>
    </xf>
    <xf numFmtId="0" fontId="16" fillId="3" borderId="34" xfId="6" applyFont="1" applyFill="1" applyBorder="1" applyAlignment="1">
      <alignment horizontal="center" vertical="center" wrapText="1"/>
    </xf>
    <xf numFmtId="0" fontId="16" fillId="3" borderId="35" xfId="6" applyFont="1" applyFill="1" applyBorder="1" applyAlignment="1">
      <alignment horizontal="center" vertical="center" wrapText="1"/>
    </xf>
    <xf numFmtId="0" fontId="16" fillId="0" borderId="36" xfId="6" applyFont="1" applyBorder="1" applyAlignment="1">
      <alignment horizontal="center" vertical="center" wrapText="1"/>
    </xf>
    <xf numFmtId="0" fontId="16" fillId="0" borderId="37" xfId="6" applyFont="1" applyBorder="1" applyAlignment="1">
      <alignment horizontal="center" vertical="center" wrapText="1"/>
    </xf>
    <xf numFmtId="0" fontId="16" fillId="0" borderId="37" xfId="6" applyFont="1" applyBorder="1" applyAlignment="1">
      <alignment horizontal="center" vertical="center" wrapText="1"/>
    </xf>
    <xf numFmtId="0" fontId="16" fillId="3" borderId="37" xfId="6" applyFont="1" applyFill="1" applyBorder="1" applyAlignment="1">
      <alignment horizontal="center" vertical="center" wrapText="1"/>
    </xf>
    <xf numFmtId="0" fontId="16" fillId="3" borderId="38" xfId="6" applyFont="1" applyFill="1" applyBorder="1" applyAlignment="1">
      <alignment horizontal="center" vertical="center" wrapText="1"/>
    </xf>
    <xf numFmtId="164" fontId="31" fillId="4" borderId="36" xfId="6" quotePrefix="1" applyNumberFormat="1" applyFont="1" applyFill="1" applyBorder="1" applyAlignment="1" applyProtection="1">
      <alignment vertical="center"/>
      <protection locked="0"/>
    </xf>
    <xf numFmtId="2" fontId="32" fillId="4" borderId="37" xfId="6" applyNumberFormat="1" applyFont="1" applyFill="1" applyBorder="1" applyAlignment="1" applyProtection="1">
      <alignment horizontal="center" vertical="center"/>
      <protection locked="0"/>
    </xf>
    <xf numFmtId="2" fontId="32" fillId="3" borderId="37" xfId="6" applyNumberFormat="1" applyFont="1" applyFill="1" applyBorder="1" applyAlignment="1" applyProtection="1">
      <alignment horizontal="center" vertical="center"/>
      <protection locked="0"/>
    </xf>
    <xf numFmtId="2" fontId="32" fillId="3" borderId="38" xfId="6" applyNumberFormat="1" applyFont="1" applyFill="1" applyBorder="1" applyAlignment="1" applyProtection="1">
      <alignment horizontal="center" vertical="center"/>
      <protection locked="0"/>
    </xf>
    <xf numFmtId="164" fontId="31" fillId="4" borderId="39" xfId="6" quotePrefix="1" applyNumberFormat="1" applyFont="1" applyFill="1" applyBorder="1" applyAlignment="1" applyProtection="1">
      <alignment vertical="center"/>
      <protection locked="0"/>
    </xf>
    <xf numFmtId="2" fontId="32" fillId="4" borderId="40" xfId="6" applyNumberFormat="1" applyFont="1" applyFill="1" applyBorder="1" applyAlignment="1" applyProtection="1">
      <alignment horizontal="center" vertical="center"/>
      <protection locked="0"/>
    </xf>
    <xf numFmtId="164" fontId="31" fillId="3" borderId="41" xfId="6" applyNumberFormat="1" applyFont="1" applyFill="1" applyBorder="1" applyAlignment="1" applyProtection="1">
      <alignment horizontal="center" vertical="center"/>
      <protection locked="0"/>
    </xf>
    <xf numFmtId="2" fontId="32" fillId="3" borderId="42" xfId="6" applyNumberFormat="1" applyFont="1" applyFill="1" applyBorder="1" applyAlignment="1" applyProtection="1">
      <alignment horizontal="center" vertical="center"/>
      <protection locked="0"/>
    </xf>
    <xf numFmtId="2" fontId="32" fillId="3" borderId="43" xfId="6" applyNumberFormat="1" applyFont="1" applyFill="1" applyBorder="1" applyAlignment="1" applyProtection="1">
      <alignment horizontal="center" vertical="center"/>
      <protection locked="0"/>
    </xf>
  </cellXfs>
  <cellStyles count="7">
    <cellStyle name="Comma" xfId="1" builtinId="3"/>
    <cellStyle name="Normal" xfId="0" builtinId="0"/>
    <cellStyle name="Normal 2" xfId="3"/>
    <cellStyle name="Normal 3" xfId="4"/>
    <cellStyle name="Normal_PAR401" xfId="5"/>
    <cellStyle name="Normal_REGIONAL LOSSES  01" xfId="2"/>
    <cellStyle name="Normal_WER1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9" sqref="H9"/>
    </sheetView>
  </sheetViews>
  <sheetFormatPr defaultRowHeight="15" x14ac:dyDescent="0.25"/>
  <cols>
    <col min="1" max="1" width="14.28515625" bestFit="1" customWidth="1"/>
    <col min="2" max="4" width="17.5703125" bestFit="1" customWidth="1"/>
    <col min="5" max="6" width="11.85546875" bestFit="1" customWidth="1"/>
  </cols>
  <sheetData>
    <row r="1" spans="1:6" ht="26.25" x14ac:dyDescent="0.25">
      <c r="A1" s="97" t="s">
        <v>27</v>
      </c>
      <c r="B1" s="98"/>
      <c r="C1" s="98"/>
      <c r="D1" s="98"/>
      <c r="E1" s="98"/>
      <c r="F1" s="98"/>
    </row>
    <row r="2" spans="1:6" ht="24" thickBot="1" x14ac:dyDescent="0.3">
      <c r="A2" s="99" t="s">
        <v>28</v>
      </c>
      <c r="B2" s="100"/>
      <c r="C2" s="100"/>
      <c r="D2" s="100"/>
      <c r="E2" s="101" t="s">
        <v>29</v>
      </c>
      <c r="F2" s="101"/>
    </row>
    <row r="3" spans="1:6" ht="18" x14ac:dyDescent="0.25">
      <c r="A3" s="102" t="s">
        <v>30</v>
      </c>
      <c r="B3" s="103" t="s">
        <v>31</v>
      </c>
      <c r="C3" s="103"/>
      <c r="D3" s="103" t="s">
        <v>32</v>
      </c>
      <c r="E3" s="104" t="s">
        <v>33</v>
      </c>
      <c r="F3" s="105"/>
    </row>
    <row r="4" spans="1:6" ht="36" x14ac:dyDescent="0.25">
      <c r="A4" s="106"/>
      <c r="B4" s="107" t="s">
        <v>34</v>
      </c>
      <c r="C4" s="107" t="s">
        <v>35</v>
      </c>
      <c r="D4" s="108"/>
      <c r="E4" s="109" t="s">
        <v>34</v>
      </c>
      <c r="F4" s="110" t="s">
        <v>35</v>
      </c>
    </row>
    <row r="5" spans="1:6" ht="23.25" x14ac:dyDescent="0.25">
      <c r="A5" s="111" t="s">
        <v>36</v>
      </c>
      <c r="B5" s="112">
        <v>20463.931</v>
      </c>
      <c r="C5" s="112">
        <v>17751.728999999999</v>
      </c>
      <c r="D5" s="112">
        <v>16891.446</v>
      </c>
      <c r="E5" s="113">
        <f>D5/B5*100</f>
        <v>82.542528119353022</v>
      </c>
      <c r="F5" s="114">
        <f t="shared" ref="F5:F17" si="0">D5/C5*100</f>
        <v>95.15380727139312</v>
      </c>
    </row>
    <row r="6" spans="1:6" ht="23.25" x14ac:dyDescent="0.25">
      <c r="A6" s="111" t="s">
        <v>37</v>
      </c>
      <c r="B6" s="112">
        <v>20025.400000000001</v>
      </c>
      <c r="C6" s="112">
        <v>19003.79</v>
      </c>
      <c r="D6" s="112">
        <v>18759.8</v>
      </c>
      <c r="E6" s="113">
        <f t="shared" ref="E6:E17" si="1">D6/B6*100</f>
        <v>93.680026366514511</v>
      </c>
      <c r="F6" s="114">
        <f t="shared" si="0"/>
        <v>98.716098209883384</v>
      </c>
    </row>
    <row r="7" spans="1:6" ht="23.25" x14ac:dyDescent="0.25">
      <c r="A7" s="111" t="s">
        <v>38</v>
      </c>
      <c r="B7" s="112">
        <v>19218.05</v>
      </c>
      <c r="C7" s="112">
        <v>20287.09</v>
      </c>
      <c r="D7" s="112">
        <v>19627.580000000002</v>
      </c>
      <c r="E7" s="113">
        <f t="shared" si="1"/>
        <v>102.13096542052915</v>
      </c>
      <c r="F7" s="114">
        <f t="shared" si="0"/>
        <v>96.749114831156177</v>
      </c>
    </row>
    <row r="8" spans="1:6" ht="23.25" x14ac:dyDescent="0.25">
      <c r="A8" s="111" t="s">
        <v>39</v>
      </c>
      <c r="B8" s="112">
        <v>15237.185000000001</v>
      </c>
      <c r="C8" s="112">
        <v>16863.919999999998</v>
      </c>
      <c r="D8" s="112">
        <v>17100.697999999997</v>
      </c>
      <c r="E8" s="113">
        <f t="shared" si="1"/>
        <v>112.23003461597398</v>
      </c>
      <c r="F8" s="114">
        <f t="shared" si="0"/>
        <v>101.40405077822949</v>
      </c>
    </row>
    <row r="9" spans="1:6" ht="23.25" x14ac:dyDescent="0.25">
      <c r="A9" s="111" t="s">
        <v>40</v>
      </c>
      <c r="B9" s="112">
        <v>9152.0339999999997</v>
      </c>
      <c r="C9" s="112">
        <v>11913.297999999999</v>
      </c>
      <c r="D9" s="112">
        <v>12611.528</v>
      </c>
      <c r="E9" s="113">
        <f t="shared" si="1"/>
        <v>137.80027478044772</v>
      </c>
      <c r="F9" s="114">
        <f t="shared" si="0"/>
        <v>105.86092952598014</v>
      </c>
    </row>
    <row r="10" spans="1:6" ht="23.25" x14ac:dyDescent="0.25">
      <c r="A10" s="111" t="s">
        <v>41</v>
      </c>
      <c r="B10" s="112">
        <v>8620.5399999999991</v>
      </c>
      <c r="C10" s="112">
        <v>8255.7739999999994</v>
      </c>
      <c r="D10" s="112">
        <v>8904.807393000001</v>
      </c>
      <c r="E10" s="113">
        <f t="shared" si="1"/>
        <v>103.29755900442434</v>
      </c>
      <c r="F10" s="114">
        <f t="shared" si="0"/>
        <v>107.86156928472124</v>
      </c>
    </row>
    <row r="11" spans="1:6" ht="23.25" x14ac:dyDescent="0.25">
      <c r="A11" s="111" t="s">
        <v>42</v>
      </c>
      <c r="B11" s="112">
        <v>10499.284</v>
      </c>
      <c r="C11" s="112">
        <v>9448.8339999999989</v>
      </c>
      <c r="D11" s="112">
        <v>9764.271999999999</v>
      </c>
      <c r="E11" s="113">
        <f t="shared" si="1"/>
        <v>92.999408340606834</v>
      </c>
      <c r="F11" s="114">
        <f t="shared" si="0"/>
        <v>103.33838016415571</v>
      </c>
    </row>
    <row r="12" spans="1:6" ht="23.25" x14ac:dyDescent="0.25">
      <c r="A12" s="111" t="s">
        <v>43</v>
      </c>
      <c r="B12" s="112">
        <v>9337.5399999999991</v>
      </c>
      <c r="C12" s="112">
        <v>10377.290000000001</v>
      </c>
      <c r="D12" s="112">
        <v>10590.77</v>
      </c>
      <c r="E12" s="113">
        <f t="shared" si="1"/>
        <v>113.42141506221127</v>
      </c>
      <c r="F12" s="114">
        <f t="shared" si="0"/>
        <v>102.05718448650852</v>
      </c>
    </row>
    <row r="13" spans="1:6" ht="23.25" x14ac:dyDescent="0.25">
      <c r="A13" s="111" t="s">
        <v>44</v>
      </c>
      <c r="B13" s="112">
        <v>11240.990000000002</v>
      </c>
      <c r="C13" s="112">
        <v>9427.4129999999986</v>
      </c>
      <c r="D13" s="112">
        <v>9388.5889999999999</v>
      </c>
      <c r="E13" s="113">
        <f t="shared" si="1"/>
        <v>83.521015497745282</v>
      </c>
      <c r="F13" s="114">
        <f t="shared" si="0"/>
        <v>99.588179705291381</v>
      </c>
    </row>
    <row r="14" spans="1:6" ht="23.25" x14ac:dyDescent="0.25">
      <c r="A14" s="115" t="s">
        <v>45</v>
      </c>
      <c r="B14" s="116">
        <v>15791.84</v>
      </c>
      <c r="C14" s="116">
        <v>14187.09</v>
      </c>
      <c r="D14" s="116">
        <v>13253.189999999999</v>
      </c>
      <c r="E14" s="113">
        <f t="shared" si="1"/>
        <v>83.924292546023764</v>
      </c>
      <c r="F14" s="114">
        <f t="shared" si="0"/>
        <v>93.417254701281223</v>
      </c>
    </row>
    <row r="15" spans="1:6" ht="23.25" x14ac:dyDescent="0.25">
      <c r="A15" s="115" t="s">
        <v>46</v>
      </c>
      <c r="B15" s="116">
        <v>18720.688999999998</v>
      </c>
      <c r="C15" s="116">
        <v>16940.319</v>
      </c>
      <c r="D15" s="116">
        <v>16879.012999999999</v>
      </c>
      <c r="E15" s="113">
        <f t="shared" si="1"/>
        <v>90.162349259688028</v>
      </c>
      <c r="F15" s="114">
        <f t="shared" si="0"/>
        <v>99.638105988440955</v>
      </c>
    </row>
    <row r="16" spans="1:6" ht="23.25" x14ac:dyDescent="0.25">
      <c r="A16" s="115" t="s">
        <v>47</v>
      </c>
      <c r="B16" s="116">
        <v>22067.386999999999</v>
      </c>
      <c r="C16" s="116">
        <v>21567.504999999997</v>
      </c>
      <c r="D16" s="116">
        <v>21686.856015100002</v>
      </c>
      <c r="E16" s="113">
        <f t="shared" si="1"/>
        <v>98.27559563395522</v>
      </c>
      <c r="F16" s="114">
        <f t="shared" si="0"/>
        <v>100.55338350495342</v>
      </c>
    </row>
    <row r="17" spans="1:6" ht="24" thickBot="1" x14ac:dyDescent="0.3">
      <c r="A17" s="117" t="s">
        <v>48</v>
      </c>
      <c r="B17" s="118">
        <f>SUM(B5:B16)</f>
        <v>180374.87</v>
      </c>
      <c r="C17" s="118">
        <f>SUM(C5:C16)</f>
        <v>176024.052</v>
      </c>
      <c r="D17" s="118">
        <f>SUM(D5:D16)</f>
        <v>175458.54940810002</v>
      </c>
      <c r="E17" s="118">
        <f t="shared" si="1"/>
        <v>97.274387173834157</v>
      </c>
      <c r="F17" s="119">
        <f t="shared" si="0"/>
        <v>99.678735612846836</v>
      </c>
    </row>
  </sheetData>
  <mergeCells count="6">
    <mergeCell ref="A1:F1"/>
    <mergeCell ref="E2:F2"/>
    <mergeCell ref="A3:A4"/>
    <mergeCell ref="B3:C3"/>
    <mergeCell ref="D3:D4"/>
    <mergeCell ref="E3:F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14.140625" customWidth="1"/>
    <col min="2" max="2" width="12.5703125" customWidth="1"/>
    <col min="3" max="3" width="12.7109375" customWidth="1"/>
    <col min="4" max="4" width="13.5703125" customWidth="1"/>
    <col min="5" max="5" width="8.140625" customWidth="1"/>
    <col min="6" max="6" width="12.5703125" customWidth="1"/>
    <col min="7" max="7" width="12.42578125" customWidth="1"/>
    <col min="8" max="8" width="13" customWidth="1"/>
    <col min="9" max="9" width="7.85546875" customWidth="1"/>
    <col min="10" max="10" width="7.7109375" customWidth="1"/>
    <col min="11" max="11" width="8.28515625" style="95" customWidth="1"/>
    <col min="12" max="12" width="13" bestFit="1" customWidth="1"/>
    <col min="13" max="13" width="10.7109375" customWidth="1"/>
    <col min="14" max="14" width="11" customWidth="1"/>
  </cols>
  <sheetData>
    <row r="1" spans="1:16" ht="26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2"/>
    </row>
    <row r="2" spans="1:16" ht="25.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30.75" thickBot="1" x14ac:dyDescent="0.3">
      <c r="A3" s="4" t="s">
        <v>2</v>
      </c>
      <c r="B3" s="5"/>
      <c r="C3" s="5"/>
      <c r="D3" s="5"/>
      <c r="E3" s="6"/>
      <c r="F3" s="6"/>
      <c r="G3" s="6"/>
      <c r="H3" s="7" t="s">
        <v>3</v>
      </c>
      <c r="I3" s="7"/>
      <c r="J3" s="7"/>
      <c r="K3" s="7"/>
    </row>
    <row r="4" spans="1:16" ht="29.25" customHeight="1" x14ac:dyDescent="0.25">
      <c r="A4" s="8" t="s">
        <v>4</v>
      </c>
      <c r="B4" s="9" t="s">
        <v>5</v>
      </c>
      <c r="C4" s="10"/>
      <c r="D4" s="10"/>
      <c r="E4" s="11"/>
      <c r="F4" s="9" t="s">
        <v>6</v>
      </c>
      <c r="G4" s="10"/>
      <c r="H4" s="10"/>
      <c r="I4" s="11"/>
      <c r="J4" s="12" t="s">
        <v>7</v>
      </c>
      <c r="K4" s="13" t="s">
        <v>8</v>
      </c>
    </row>
    <row r="5" spans="1:16" ht="43.5" customHeight="1" thickBot="1" x14ac:dyDescent="0.3">
      <c r="A5" s="14"/>
      <c r="B5" s="15" t="s">
        <v>9</v>
      </c>
      <c r="C5" s="16" t="s">
        <v>10</v>
      </c>
      <c r="D5" s="16" t="s">
        <v>11</v>
      </c>
      <c r="E5" s="17" t="s">
        <v>12</v>
      </c>
      <c r="F5" s="15" t="s">
        <v>9</v>
      </c>
      <c r="G5" s="16" t="s">
        <v>10</v>
      </c>
      <c r="H5" s="16" t="s">
        <v>11</v>
      </c>
      <c r="I5" s="17" t="s">
        <v>12</v>
      </c>
      <c r="J5" s="18"/>
      <c r="K5" s="19"/>
    </row>
    <row r="6" spans="1:16" ht="33" customHeight="1" x14ac:dyDescent="0.25">
      <c r="A6" s="20" t="s">
        <v>13</v>
      </c>
      <c r="B6" s="21">
        <v>2098.3623090000001</v>
      </c>
      <c r="C6" s="22">
        <v>1614.611128</v>
      </c>
      <c r="D6" s="23">
        <f t="shared" ref="D6:D28" si="0">B6-C6</f>
        <v>483.75118100000009</v>
      </c>
      <c r="E6" s="24">
        <f t="shared" ref="E6:E28" si="1">D6/B6*100</f>
        <v>23.053749055878608</v>
      </c>
      <c r="F6" s="25">
        <v>1761.7623510000001</v>
      </c>
      <c r="G6" s="23">
        <v>1297.3428530000001</v>
      </c>
      <c r="H6" s="23">
        <f t="shared" ref="H6:H19" si="2">F6-G6</f>
        <v>464.41949799999998</v>
      </c>
      <c r="I6" s="24">
        <f>H6/F6*100</f>
        <v>26.36107518907923</v>
      </c>
      <c r="J6" s="26">
        <f t="shared" ref="J6:J28" si="3">E6-I6</f>
        <v>-3.3073261332006219</v>
      </c>
      <c r="K6" s="27">
        <v>23.369066189310498</v>
      </c>
    </row>
    <row r="7" spans="1:16" ht="33" customHeight="1" x14ac:dyDescent="0.25">
      <c r="A7" s="28" t="s">
        <v>14</v>
      </c>
      <c r="B7" s="29">
        <v>2149.8155320000001</v>
      </c>
      <c r="C7" s="30">
        <v>1707.2621360000001</v>
      </c>
      <c r="D7" s="31">
        <f t="shared" si="0"/>
        <v>442.55339600000002</v>
      </c>
      <c r="E7" s="32">
        <f t="shared" si="1"/>
        <v>20.585645112922183</v>
      </c>
      <c r="F7" s="33">
        <v>1657.7079739999999</v>
      </c>
      <c r="G7" s="31">
        <v>1304.0038549999999</v>
      </c>
      <c r="H7" s="31">
        <f t="shared" si="2"/>
        <v>353.70411899999999</v>
      </c>
      <c r="I7" s="32">
        <f>H7/F7*100</f>
        <v>21.336937780815671</v>
      </c>
      <c r="J7" s="34">
        <f t="shared" si="3"/>
        <v>-0.75129266789348748</v>
      </c>
      <c r="K7" s="35">
        <v>18.915173516277875</v>
      </c>
      <c r="M7" s="36"/>
    </row>
    <row r="8" spans="1:16" ht="33" customHeight="1" x14ac:dyDescent="0.25">
      <c r="A8" s="37" t="s">
        <v>15</v>
      </c>
      <c r="B8" s="38">
        <f>B7+B6</f>
        <v>4248.1778410000006</v>
      </c>
      <c r="C8" s="39">
        <f>C7+C6</f>
        <v>3321.8732639999998</v>
      </c>
      <c r="D8" s="40">
        <f t="shared" si="0"/>
        <v>926.30457700000079</v>
      </c>
      <c r="E8" s="41">
        <f t="shared" si="1"/>
        <v>21.804750452301054</v>
      </c>
      <c r="F8" s="38">
        <f>F7+F6</f>
        <v>3419.4703250000002</v>
      </c>
      <c r="G8" s="39">
        <f>G7+G6</f>
        <v>2601.346708</v>
      </c>
      <c r="H8" s="40">
        <f t="shared" si="2"/>
        <v>818.12361700000019</v>
      </c>
      <c r="I8" s="41">
        <f>H8/F8*100</f>
        <v>23.925448658484854</v>
      </c>
      <c r="J8" s="42">
        <f t="shared" si="3"/>
        <v>-2.1206982061837998</v>
      </c>
      <c r="K8" s="43">
        <v>21.209885761439303</v>
      </c>
      <c r="M8" s="36"/>
    </row>
    <row r="9" spans="1:16" ht="33" customHeight="1" x14ac:dyDescent="0.25">
      <c r="A9" s="28" t="s">
        <v>16</v>
      </c>
      <c r="B9" s="29">
        <v>1892.122777</v>
      </c>
      <c r="C9" s="30">
        <v>1626.1088159999999</v>
      </c>
      <c r="D9" s="31">
        <f t="shared" si="0"/>
        <v>266.01396100000011</v>
      </c>
      <c r="E9" s="32">
        <f t="shared" si="1"/>
        <v>14.059022185746887</v>
      </c>
      <c r="F9" s="33">
        <v>1566.3506199999999</v>
      </c>
      <c r="G9" s="31">
        <v>1322.561805</v>
      </c>
      <c r="H9" s="31">
        <f t="shared" si="2"/>
        <v>243.78881499999989</v>
      </c>
      <c r="I9" s="32">
        <f>H9/F9*100</f>
        <v>15.564127972828965</v>
      </c>
      <c r="J9" s="34">
        <f t="shared" si="3"/>
        <v>-1.5051057870820781</v>
      </c>
      <c r="K9" s="44">
        <v>13.797583526737913</v>
      </c>
      <c r="M9" s="36"/>
    </row>
    <row r="10" spans="1:16" ht="33" customHeight="1" x14ac:dyDescent="0.25">
      <c r="A10" s="37" t="s">
        <v>15</v>
      </c>
      <c r="B10" s="45">
        <f>B9+B8</f>
        <v>6140.3006180000011</v>
      </c>
      <c r="C10" s="46">
        <f>C9+C8</f>
        <v>4947.9820799999998</v>
      </c>
      <c r="D10" s="47">
        <f t="shared" si="0"/>
        <v>1192.3185380000014</v>
      </c>
      <c r="E10" s="48">
        <f t="shared" si="1"/>
        <v>19.417917984418807</v>
      </c>
      <c r="F10" s="45">
        <f>F9+F8</f>
        <v>4985.8209450000004</v>
      </c>
      <c r="G10" s="46">
        <f>G9+G8</f>
        <v>3923.9085130000003</v>
      </c>
      <c r="H10" s="47">
        <f t="shared" si="2"/>
        <v>1061.9124320000001</v>
      </c>
      <c r="I10" s="48">
        <f>H10/F10*100</f>
        <v>21.298647579089909</v>
      </c>
      <c r="J10" s="42">
        <f t="shared" si="3"/>
        <v>-1.8807295946711022</v>
      </c>
      <c r="K10" s="49">
        <v>18.88122929161657</v>
      </c>
      <c r="M10" s="36"/>
    </row>
    <row r="11" spans="1:16" ht="33" customHeight="1" x14ac:dyDescent="0.25">
      <c r="A11" s="28" t="s">
        <v>17</v>
      </c>
      <c r="B11" s="50">
        <v>1545.6269440000001</v>
      </c>
      <c r="C11" s="51">
        <v>1327.055429</v>
      </c>
      <c r="D11" s="51">
        <f t="shared" si="0"/>
        <v>218.57151500000009</v>
      </c>
      <c r="E11" s="32">
        <f t="shared" si="1"/>
        <v>14.141285246642287</v>
      </c>
      <c r="F11" s="50">
        <v>1284.126422</v>
      </c>
      <c r="G11" s="51">
        <v>1107.8077229999999</v>
      </c>
      <c r="H11" s="51">
        <f t="shared" si="2"/>
        <v>176.31869900000015</v>
      </c>
      <c r="I11" s="32">
        <f t="shared" ref="I11:I19" si="4">H11/F11*100</f>
        <v>13.730633992047874</v>
      </c>
      <c r="J11" s="52">
        <f t="shared" si="3"/>
        <v>0.41065125459441276</v>
      </c>
      <c r="K11" s="53">
        <v>12.172192988330503</v>
      </c>
      <c r="M11" s="36"/>
    </row>
    <row r="12" spans="1:16" ht="33" customHeight="1" x14ac:dyDescent="0.25">
      <c r="A12" s="37" t="s">
        <v>15</v>
      </c>
      <c r="B12" s="54">
        <f>B11+B10</f>
        <v>7685.9275620000008</v>
      </c>
      <c r="C12" s="55">
        <f>C10+C11</f>
        <v>6275.0375089999998</v>
      </c>
      <c r="D12" s="56">
        <f t="shared" si="0"/>
        <v>1410.890053000001</v>
      </c>
      <c r="E12" s="41">
        <f t="shared" si="1"/>
        <v>18.356796126671597</v>
      </c>
      <c r="F12" s="54">
        <f>F11+F10</f>
        <v>6269.9473670000007</v>
      </c>
      <c r="G12" s="55">
        <f>G11+G10</f>
        <v>5031.7162360000002</v>
      </c>
      <c r="H12" s="56">
        <f t="shared" si="2"/>
        <v>1238.2311310000005</v>
      </c>
      <c r="I12" s="41">
        <f t="shared" si="4"/>
        <v>19.748668665339377</v>
      </c>
      <c r="J12" s="52">
        <f t="shared" si="3"/>
        <v>-1.3918725386677799</v>
      </c>
      <c r="K12" s="57">
        <v>17.507174570112742</v>
      </c>
      <c r="M12" s="36"/>
    </row>
    <row r="13" spans="1:16" ht="33" customHeight="1" x14ac:dyDescent="0.25">
      <c r="A13" s="28" t="s">
        <v>18</v>
      </c>
      <c r="B13" s="58">
        <v>943.99909000000002</v>
      </c>
      <c r="C13" s="51">
        <v>890.15751999999998</v>
      </c>
      <c r="D13" s="59">
        <f t="shared" si="0"/>
        <v>53.841570000000047</v>
      </c>
      <c r="E13" s="60">
        <f t="shared" si="1"/>
        <v>5.7035616422045541</v>
      </c>
      <c r="F13" s="58">
        <v>992.28595410000003</v>
      </c>
      <c r="G13" s="51">
        <v>922.57842800000003</v>
      </c>
      <c r="H13" s="59">
        <f t="shared" si="2"/>
        <v>69.707526099999995</v>
      </c>
      <c r="I13" s="60">
        <f t="shared" si="4"/>
        <v>7.0249433454114021</v>
      </c>
      <c r="J13" s="61">
        <f t="shared" si="3"/>
        <v>-1.321381703206848</v>
      </c>
      <c r="K13" s="53">
        <v>6.2276048321135553</v>
      </c>
      <c r="M13" s="62"/>
      <c r="N13" s="63"/>
      <c r="O13" s="64"/>
      <c r="P13" s="64"/>
    </row>
    <row r="14" spans="1:16" ht="33" customHeight="1" x14ac:dyDescent="0.25">
      <c r="A14" s="37" t="s">
        <v>15</v>
      </c>
      <c r="B14" s="54">
        <f>B13+B12</f>
        <v>8629.9266520000001</v>
      </c>
      <c r="C14" s="65">
        <f>C13+C12</f>
        <v>7165.1950289999995</v>
      </c>
      <c r="D14" s="59">
        <f t="shared" si="0"/>
        <v>1464.7316230000006</v>
      </c>
      <c r="E14" s="60">
        <f t="shared" si="1"/>
        <v>16.972700720006078</v>
      </c>
      <c r="F14" s="54">
        <f>F13+F12</f>
        <v>7262.2333211000005</v>
      </c>
      <c r="G14" s="55">
        <f>G13+G12</f>
        <v>5954.294664</v>
      </c>
      <c r="H14" s="59">
        <f t="shared" si="2"/>
        <v>1307.9386571000005</v>
      </c>
      <c r="I14" s="60">
        <f t="shared" si="4"/>
        <v>18.010143701936155</v>
      </c>
      <c r="J14" s="66">
        <f t="shared" si="3"/>
        <v>-1.0374429819300772</v>
      </c>
      <c r="K14" s="57">
        <v>15.965973937436875</v>
      </c>
      <c r="M14" s="36"/>
    </row>
    <row r="15" spans="1:16" ht="33" customHeight="1" x14ac:dyDescent="0.25">
      <c r="A15" s="28" t="s">
        <v>19</v>
      </c>
      <c r="B15" s="33">
        <v>1005.4576080000001</v>
      </c>
      <c r="C15" s="31">
        <v>848.73353399999996</v>
      </c>
      <c r="D15" s="56">
        <f t="shared" si="0"/>
        <v>156.72407400000009</v>
      </c>
      <c r="E15" s="41">
        <f t="shared" si="1"/>
        <v>15.587337820412623</v>
      </c>
      <c r="F15" s="33">
        <v>947.36237900000003</v>
      </c>
      <c r="G15" s="31">
        <v>887.88936000000001</v>
      </c>
      <c r="H15" s="56">
        <f t="shared" si="2"/>
        <v>59.473019000000022</v>
      </c>
      <c r="I15" s="41">
        <f t="shared" si="4"/>
        <v>6.2777475988414793</v>
      </c>
      <c r="J15" s="34">
        <f t="shared" si="3"/>
        <v>9.3095902215711437</v>
      </c>
      <c r="K15" s="35">
        <v>5.5652168246114639</v>
      </c>
      <c r="M15" s="36"/>
    </row>
    <row r="16" spans="1:16" ht="33" customHeight="1" x14ac:dyDescent="0.25">
      <c r="A16" s="37" t="s">
        <v>15</v>
      </c>
      <c r="B16" s="54">
        <f>B15+B14</f>
        <v>9635.3842600000007</v>
      </c>
      <c r="C16" s="65">
        <f>C15+C14</f>
        <v>8013.9285629999995</v>
      </c>
      <c r="D16" s="56">
        <f t="shared" si="0"/>
        <v>1621.4556970000012</v>
      </c>
      <c r="E16" s="41">
        <f t="shared" si="1"/>
        <v>16.82813734509018</v>
      </c>
      <c r="F16" s="54">
        <f>F15+F14</f>
        <v>8209.5957001000006</v>
      </c>
      <c r="G16" s="65">
        <f>G15+G14</f>
        <v>6842.1840240000001</v>
      </c>
      <c r="H16" s="56">
        <f t="shared" si="2"/>
        <v>1367.4116761000005</v>
      </c>
      <c r="I16" s="41">
        <f t="shared" si="4"/>
        <v>16.656260869013856</v>
      </c>
      <c r="J16" s="42">
        <f t="shared" si="3"/>
        <v>0.17187647607632428</v>
      </c>
      <c r="K16" s="43">
        <v>14.765758194119805</v>
      </c>
      <c r="M16" s="36"/>
    </row>
    <row r="17" spans="1:14" ht="33" customHeight="1" x14ac:dyDescent="0.25">
      <c r="A17" s="28" t="s">
        <v>20</v>
      </c>
      <c r="B17" s="50">
        <v>1047.9895120000001</v>
      </c>
      <c r="C17" s="51">
        <v>995.732483</v>
      </c>
      <c r="D17" s="51">
        <f t="shared" si="0"/>
        <v>52.257029000000102</v>
      </c>
      <c r="E17" s="32">
        <f t="shared" si="1"/>
        <v>4.9864076311481345</v>
      </c>
      <c r="F17" s="50">
        <v>892.640536</v>
      </c>
      <c r="G17" s="51">
        <v>836.42742399999997</v>
      </c>
      <c r="H17" s="51">
        <f t="shared" si="2"/>
        <v>56.213112000000024</v>
      </c>
      <c r="I17" s="32">
        <f t="shared" si="4"/>
        <v>6.297396290324869</v>
      </c>
      <c r="J17" s="67">
        <f t="shared" si="3"/>
        <v>-1.3109886591767346</v>
      </c>
      <c r="K17" s="68">
        <v>5.5826353695120492</v>
      </c>
      <c r="M17" s="36"/>
    </row>
    <row r="18" spans="1:14" ht="33" customHeight="1" x14ac:dyDescent="0.25">
      <c r="A18" s="37" t="s">
        <v>15</v>
      </c>
      <c r="B18" s="54">
        <f>B17+B16</f>
        <v>10683.373772000001</v>
      </c>
      <c r="C18" s="55">
        <f>C17+C16</f>
        <v>9009.6610459999993</v>
      </c>
      <c r="D18" s="56">
        <f t="shared" si="0"/>
        <v>1673.7127260000016</v>
      </c>
      <c r="E18" s="41">
        <f t="shared" si="1"/>
        <v>15.666518477399213</v>
      </c>
      <c r="F18" s="54">
        <f>F17+F16</f>
        <v>9102.2362361000014</v>
      </c>
      <c r="G18" s="55">
        <f>G17+G16</f>
        <v>7678.6114479999997</v>
      </c>
      <c r="H18" s="56">
        <f t="shared" si="2"/>
        <v>1423.6247881000018</v>
      </c>
      <c r="I18" s="41">
        <f t="shared" si="4"/>
        <v>15.640384968847792</v>
      </c>
      <c r="J18" s="69">
        <f t="shared" si="3"/>
        <v>2.6133508551421158E-2</v>
      </c>
      <c r="K18" s="70">
        <v>13.865185250232361</v>
      </c>
      <c r="M18" s="36"/>
    </row>
    <row r="19" spans="1:14" ht="33" customHeight="1" x14ac:dyDescent="0.25">
      <c r="A19" s="28" t="s">
        <v>21</v>
      </c>
      <c r="B19" s="33">
        <v>973.96941700000002</v>
      </c>
      <c r="C19" s="31">
        <v>923.14741900000001</v>
      </c>
      <c r="D19" s="31">
        <f t="shared" si="0"/>
        <v>50.821998000000008</v>
      </c>
      <c r="E19" s="32">
        <f t="shared" si="1"/>
        <v>5.2180281139156151</v>
      </c>
      <c r="F19" s="33">
        <v>872.19610399999999</v>
      </c>
      <c r="G19" s="31">
        <v>817.97766200000001</v>
      </c>
      <c r="H19" s="31">
        <f t="shared" si="2"/>
        <v>54.218441999999982</v>
      </c>
      <c r="I19" s="32">
        <f t="shared" si="4"/>
        <v>6.2163132524150768</v>
      </c>
      <c r="J19" s="34">
        <f t="shared" si="3"/>
        <v>-0.99828513849946177</v>
      </c>
      <c r="K19" s="68">
        <v>5.5107553393481323</v>
      </c>
      <c r="M19" s="36"/>
    </row>
    <row r="20" spans="1:14" ht="33" customHeight="1" x14ac:dyDescent="0.25">
      <c r="A20" s="37" t="s">
        <v>15</v>
      </c>
      <c r="B20" s="71">
        <f>B19+B18</f>
        <v>11657.343189000001</v>
      </c>
      <c r="C20" s="72">
        <f>C19+C18</f>
        <v>9932.8084650000001</v>
      </c>
      <c r="D20" s="40">
        <f t="shared" si="0"/>
        <v>1724.534724000001</v>
      </c>
      <c r="E20" s="41">
        <f t="shared" si="1"/>
        <v>14.793548547385061</v>
      </c>
      <c r="F20" s="71">
        <f>F19+F18</f>
        <v>9974.432340100002</v>
      </c>
      <c r="G20" s="72">
        <f>G19+G18</f>
        <v>8496.589109999999</v>
      </c>
      <c r="H20" s="40">
        <f>F20-G20</f>
        <v>1477.843230100003</v>
      </c>
      <c r="I20" s="41">
        <f>H20/F20*100</f>
        <v>14.816314149113635</v>
      </c>
      <c r="J20" s="42">
        <f t="shared" si="3"/>
        <v>-2.2765601728574225E-2</v>
      </c>
      <c r="K20" s="70">
        <v>13.134647313513451</v>
      </c>
      <c r="M20" s="36"/>
    </row>
    <row r="21" spans="1:14" ht="33" customHeight="1" x14ac:dyDescent="0.25">
      <c r="A21" s="28" t="s">
        <v>22</v>
      </c>
      <c r="B21" s="73">
        <v>1407.958768</v>
      </c>
      <c r="C21" s="74">
        <v>1153.976954</v>
      </c>
      <c r="D21" s="74">
        <f t="shared" si="0"/>
        <v>253.98181399999999</v>
      </c>
      <c r="E21" s="75">
        <f t="shared" si="1"/>
        <v>18.039009363944668</v>
      </c>
      <c r="F21" s="73">
        <v>1083.9246169999999</v>
      </c>
      <c r="G21" s="74">
        <v>879.78799600000002</v>
      </c>
      <c r="H21" s="74">
        <f t="shared" ref="H21:H28" si="5">F21-G21</f>
        <v>204.13662099999988</v>
      </c>
      <c r="I21" s="75">
        <f t="shared" ref="I21:I28" si="6">H21/F21*100</f>
        <v>18.83310128752246</v>
      </c>
      <c r="J21" s="76">
        <f t="shared" si="3"/>
        <v>-0.7940919235777919</v>
      </c>
      <c r="K21" s="44">
        <v>16.695525026248895</v>
      </c>
    </row>
    <row r="22" spans="1:14" ht="33" customHeight="1" x14ac:dyDescent="0.25">
      <c r="A22" s="37" t="s">
        <v>15</v>
      </c>
      <c r="B22" s="77">
        <f>B21+B20</f>
        <v>13065.301957000001</v>
      </c>
      <c r="C22" s="78">
        <f>C21+C20</f>
        <v>11086.785419</v>
      </c>
      <c r="D22" s="79">
        <f t="shared" si="0"/>
        <v>1978.5165380000017</v>
      </c>
      <c r="E22" s="60">
        <f t="shared" si="1"/>
        <v>15.143289795456822</v>
      </c>
      <c r="F22" s="77">
        <f>F21+F20</f>
        <v>11058.356957100003</v>
      </c>
      <c r="G22" s="78">
        <f>G21+G20</f>
        <v>9376.3771059999999</v>
      </c>
      <c r="H22" s="79">
        <f t="shared" si="5"/>
        <v>1681.9798511000026</v>
      </c>
      <c r="I22" s="60">
        <f t="shared" si="6"/>
        <v>15.210033982671266</v>
      </c>
      <c r="J22" s="52">
        <f t="shared" si="3"/>
        <v>-6.674418721444475E-2</v>
      </c>
      <c r="K22" s="49">
        <v>13.483679545608688</v>
      </c>
    </row>
    <row r="23" spans="1:14" ht="33" customHeight="1" x14ac:dyDescent="0.25">
      <c r="A23" s="28" t="s">
        <v>23</v>
      </c>
      <c r="B23" s="29">
        <v>1686.796047</v>
      </c>
      <c r="C23" s="30">
        <v>1423.9025449999999</v>
      </c>
      <c r="D23" s="31">
        <f t="shared" si="0"/>
        <v>262.89350200000013</v>
      </c>
      <c r="E23" s="32">
        <f t="shared" si="1"/>
        <v>15.585375746377958</v>
      </c>
      <c r="F23" s="29">
        <v>1345.895773</v>
      </c>
      <c r="G23" s="30">
        <v>1112.156547</v>
      </c>
      <c r="H23" s="31">
        <f t="shared" si="5"/>
        <v>233.73922599999992</v>
      </c>
      <c r="I23" s="32">
        <f t="shared" si="6"/>
        <v>17.366814777863183</v>
      </c>
      <c r="J23" s="76">
        <f t="shared" si="3"/>
        <v>-1.7814390314852258</v>
      </c>
      <c r="K23" s="35">
        <v>15.395663535359624</v>
      </c>
    </row>
    <row r="24" spans="1:14" ht="33" customHeight="1" x14ac:dyDescent="0.25">
      <c r="A24" s="37" t="s">
        <v>15</v>
      </c>
      <c r="B24" s="71">
        <f>B22+B23</f>
        <v>14752.098004000001</v>
      </c>
      <c r="C24" s="72">
        <f>C23+C22</f>
        <v>12510.687964000001</v>
      </c>
      <c r="D24" s="40">
        <f t="shared" si="0"/>
        <v>2241.4100400000007</v>
      </c>
      <c r="E24" s="41">
        <f t="shared" si="1"/>
        <v>15.193839136590922</v>
      </c>
      <c r="F24" s="71">
        <f>F23+F22</f>
        <v>12404.252730100003</v>
      </c>
      <c r="G24" s="72">
        <f>G23+G22</f>
        <v>10488.533653</v>
      </c>
      <c r="H24" s="40">
        <f t="shared" si="5"/>
        <v>1915.7190771000023</v>
      </c>
      <c r="I24" s="41">
        <f t="shared" si="6"/>
        <v>15.444050671842108</v>
      </c>
      <c r="J24" s="52">
        <f t="shared" si="3"/>
        <v>-0.25021153525118578</v>
      </c>
      <c r="K24" s="43">
        <v>13.691135103511668</v>
      </c>
    </row>
    <row r="25" spans="1:14" ht="33" customHeight="1" x14ac:dyDescent="0.25">
      <c r="A25" s="28" t="s">
        <v>24</v>
      </c>
      <c r="B25" s="73">
        <v>2064.6294969999999</v>
      </c>
      <c r="C25" s="74">
        <v>1617.4188770000001</v>
      </c>
      <c r="D25" s="74">
        <f t="shared" si="0"/>
        <v>447.21061999999984</v>
      </c>
      <c r="E25" s="75">
        <f t="shared" si="1"/>
        <v>21.66057496755796</v>
      </c>
      <c r="F25" s="73">
        <v>1786.3412229999999</v>
      </c>
      <c r="G25" s="74">
        <v>1390.93695</v>
      </c>
      <c r="H25" s="74">
        <f t="shared" si="5"/>
        <v>395.40427299999988</v>
      </c>
      <c r="I25" s="75">
        <f t="shared" si="6"/>
        <v>22.134868070499646</v>
      </c>
      <c r="J25" s="76">
        <f t="shared" si="3"/>
        <v>-0.47429310294168658</v>
      </c>
      <c r="K25" s="35">
        <v>19.622537901847608</v>
      </c>
      <c r="L25" s="80"/>
      <c r="M25" s="80"/>
    </row>
    <row r="26" spans="1:14" ht="33" customHeight="1" x14ac:dyDescent="0.25">
      <c r="A26" s="37" t="s">
        <v>15</v>
      </c>
      <c r="B26" s="77">
        <f>B25+B24</f>
        <v>16816.727501000001</v>
      </c>
      <c r="C26" s="81">
        <f>C25+C24</f>
        <v>14128.106841000001</v>
      </c>
      <c r="D26" s="79">
        <f t="shared" si="0"/>
        <v>2688.6206600000005</v>
      </c>
      <c r="E26" s="60">
        <f t="shared" si="1"/>
        <v>15.987775623052242</v>
      </c>
      <c r="F26" s="77">
        <f>F25+F24</f>
        <v>14190.593953100002</v>
      </c>
      <c r="G26" s="81">
        <f>G25+G24</f>
        <v>11879.470603</v>
      </c>
      <c r="H26" s="79">
        <f t="shared" si="5"/>
        <v>2311.1233501000024</v>
      </c>
      <c r="I26" s="60">
        <f t="shared" si="6"/>
        <v>16.28630456017753</v>
      </c>
      <c r="J26" s="52">
        <f t="shared" si="3"/>
        <v>-0.29852893712528861</v>
      </c>
      <c r="K26" s="43">
        <v>14.437792316466814</v>
      </c>
      <c r="L26" s="80"/>
      <c r="M26" s="80"/>
      <c r="N26" s="82"/>
    </row>
    <row r="27" spans="1:14" ht="33" customHeight="1" x14ac:dyDescent="0.25">
      <c r="A27" s="83" t="s">
        <v>25</v>
      </c>
      <c r="B27" s="84">
        <v>2189.2451299999998</v>
      </c>
      <c r="C27" s="85">
        <v>1725.1070199999999</v>
      </c>
      <c r="D27" s="85">
        <f t="shared" si="0"/>
        <v>464.13810999999987</v>
      </c>
      <c r="E27" s="32">
        <f t="shared" si="1"/>
        <v>21.200828707564597</v>
      </c>
      <c r="F27" s="84">
        <v>1760.8285100000001</v>
      </c>
      <c r="G27" s="85">
        <v>1373.712389</v>
      </c>
      <c r="H27" s="85">
        <f t="shared" si="5"/>
        <v>387.11612100000002</v>
      </c>
      <c r="I27" s="32">
        <f t="shared" si="6"/>
        <v>21.984884888080327</v>
      </c>
      <c r="J27" s="34">
        <f t="shared" si="3"/>
        <v>-0.78405618051573001</v>
      </c>
      <c r="K27" s="35">
        <v>19.495563283187003</v>
      </c>
    </row>
    <row r="28" spans="1:14" ht="33" customHeight="1" thickBot="1" x14ac:dyDescent="0.3">
      <c r="A28" s="86" t="s">
        <v>15</v>
      </c>
      <c r="B28" s="87">
        <f>B27+B26</f>
        <v>19005.972631000001</v>
      </c>
      <c r="C28" s="88">
        <f>C27+C26</f>
        <v>15853.213861</v>
      </c>
      <c r="D28" s="88">
        <f t="shared" si="0"/>
        <v>3152.7587700000004</v>
      </c>
      <c r="E28" s="89">
        <f t="shared" si="1"/>
        <v>16.588252709875221</v>
      </c>
      <c r="F28" s="87">
        <f>F27+F26</f>
        <v>15951.422463100002</v>
      </c>
      <c r="G28" s="88">
        <f>G27+G26</f>
        <v>13253.182992</v>
      </c>
      <c r="H28" s="88">
        <f t="shared" si="5"/>
        <v>2698.2394711000015</v>
      </c>
      <c r="I28" s="89">
        <f t="shared" si="6"/>
        <v>16.915353331916112</v>
      </c>
      <c r="J28" s="90">
        <f t="shared" si="3"/>
        <v>-0.32710062204089141</v>
      </c>
      <c r="K28" s="91">
        <v>14.996147099472021</v>
      </c>
    </row>
    <row r="29" spans="1:14" x14ac:dyDescent="0.25">
      <c r="A29" s="92"/>
      <c r="B29" s="92"/>
      <c r="C29" s="92"/>
      <c r="D29" s="92"/>
      <c r="E29" s="92"/>
      <c r="F29" s="92"/>
      <c r="G29" s="92"/>
      <c r="H29" s="92"/>
      <c r="I29" s="93"/>
      <c r="J29" s="93"/>
      <c r="K29" s="92"/>
    </row>
    <row r="30" spans="1:14" ht="20.25" x14ac:dyDescent="0.25">
      <c r="A30" s="94" t="s">
        <v>26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4" x14ac:dyDescent="0.25">
      <c r="C31" s="36"/>
    </row>
    <row r="33" spans="2:4" x14ac:dyDescent="0.25">
      <c r="C33" s="36"/>
      <c r="D33" s="36"/>
    </row>
    <row r="34" spans="2:4" x14ac:dyDescent="0.25">
      <c r="B34" s="96"/>
    </row>
  </sheetData>
  <mergeCells count="10">
    <mergeCell ref="A30:K30"/>
    <mergeCell ref="A1:K1"/>
    <mergeCell ref="A2:K2"/>
    <mergeCell ref="E3:G3"/>
    <mergeCell ref="H3:K3"/>
    <mergeCell ref="A4:A5"/>
    <mergeCell ref="B4:E4"/>
    <mergeCell ref="F4:I4"/>
    <mergeCell ref="J4:J5"/>
    <mergeCell ref="K4:K5"/>
  </mergeCells>
  <printOptions horizontalCentered="1" verticalCentered="1"/>
  <pageMargins left="0.7" right="0.7" top="0.75" bottom="0.75" header="0.3" footer="0.3"/>
  <pageSetup paperSize="9" scale="93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Billing</vt:lpstr>
      <vt:lpstr>T&amp;D Losses</vt:lpstr>
      <vt:lpstr>'T&amp;D Losses'!Print_Titles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Hadi &amp; sadi</dc:creator>
  <cp:lastModifiedBy>Hadi &amp; sadi</cp:lastModifiedBy>
  <dcterms:created xsi:type="dcterms:W3CDTF">2020-05-14T00:08:30Z</dcterms:created>
  <dcterms:modified xsi:type="dcterms:W3CDTF">2020-05-14T00:09:33Z</dcterms:modified>
</cp:coreProperties>
</file>